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5" windowHeight="12780" activeTab="0"/>
  </bookViews>
  <sheets>
    <sheet name="Weekly" sheetId="1" r:id="rId1"/>
  </sheets>
  <definedNames>
    <definedName name="_xlnm.Print_Area" localSheetId="0">'Weekly'!$A$1:$O$25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<sst xmlns="http://schemas.openxmlformats.org/spreadsheetml/2006/main" count="44" uniqueCount="37">
  <si>
    <t>Date</t>
  </si>
  <si>
    <t>Employee Name:</t>
  </si>
  <si>
    <t>Manager Name:</t>
  </si>
  <si>
    <t>Week Starting:</t>
  </si>
  <si>
    <t>Employee Signature</t>
  </si>
  <si>
    <t>Manager Signature</t>
  </si>
  <si>
    <t>Weekly Employee Time Sheet</t>
  </si>
  <si>
    <t>Day of Week</t>
  </si>
  <si>
    <t>Time
In</t>
  </si>
  <si>
    <t>Time
Out</t>
  </si>
  <si>
    <t>Total
Hrs</t>
  </si>
  <si>
    <t>Total Hrs:</t>
  </si>
  <si>
    <r>
      <t>Regular</t>
    </r>
    <r>
      <rPr>
        <sz val="10"/>
        <color indexed="9"/>
        <rFont val="Trebuchet MS"/>
        <family val="2"/>
      </rPr>
      <t xml:space="preserve">
Hrs</t>
    </r>
  </si>
  <si>
    <r>
      <t>Overtime</t>
    </r>
    <r>
      <rPr>
        <sz val="10"/>
        <color indexed="9"/>
        <rFont val="Trebuchet MS"/>
        <family val="2"/>
      </rPr>
      <t xml:space="preserve">
Hrs</t>
    </r>
  </si>
  <si>
    <r>
      <t xml:space="preserve">Vacation
</t>
    </r>
    <r>
      <rPr>
        <sz val="10"/>
        <color indexed="9"/>
        <rFont val="Trebuchet MS"/>
        <family val="2"/>
      </rPr>
      <t>Hrs</t>
    </r>
  </si>
  <si>
    <t>[42]</t>
  </si>
  <si>
    <t>Month:</t>
  </si>
  <si>
    <t>Reference</t>
  </si>
  <si>
    <t>Su</t>
  </si>
  <si>
    <t>M</t>
  </si>
  <si>
    <t>Tu</t>
  </si>
  <si>
    <t>W</t>
  </si>
  <si>
    <t>Th</t>
  </si>
  <si>
    <t>F</t>
  </si>
  <si>
    <t>Sa</t>
  </si>
  <si>
    <r>
      <t xml:space="preserve">Holiday
</t>
    </r>
    <r>
      <rPr>
        <sz val="10"/>
        <color indexed="9"/>
        <rFont val="Trebuchet MS"/>
        <family val="2"/>
      </rPr>
      <t>Hrs</t>
    </r>
  </si>
  <si>
    <t>{42}</t>
  </si>
  <si>
    <t>Overtime Options</t>
  </si>
  <si>
    <t>After:</t>
  </si>
  <si>
    <t>Hrs</t>
  </si>
  <si>
    <t>HELP</t>
  </si>
  <si>
    <t>Iowa Park CISD</t>
  </si>
  <si>
    <t>PO Box 898</t>
  </si>
  <si>
    <t>328 E. Highway</t>
  </si>
  <si>
    <t>Iowa Park, TX  76367</t>
  </si>
  <si>
    <t>(940) 592-4193</t>
  </si>
  <si>
    <r>
      <t xml:space="preserve">Personal
</t>
    </r>
    <r>
      <rPr>
        <sz val="10"/>
        <color indexed="9"/>
        <rFont val="Trebuchet MS"/>
        <family val="2"/>
      </rPr>
      <t>Hrs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</si>
</sst>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$&quot;#,##0.000_);[Red]\(&quot;$&quot;#,##0.000\)"/>
    <numFmt numFmtId="171" formatCode="&quot;$&quot;#,##0.0000_);[Red]\(&quot;$&quot;#,##0.0000\)"/>
    <numFmt numFmtId="172" formatCode="_(* #,##0.00_);_(* \(#,##0.00\);;_(@_)"/>
    <numFmt numFmtId="173" formatCode="0.0"/>
    <numFmt numFmtId="174" formatCode="_(* #,##0.00_);_(* \(#,##0.0\);;_(@_)"/>
    <numFmt numFmtId="175" formatCode="&quot;$&quot;#,##0.0_);[Red]\(&quot;$&quot;#,##0.0\)"/>
    <numFmt numFmtId="176" formatCode="[$-409]dddd\,\ mmmm\ dd\,\ yyyy"/>
    <numFmt numFmtId="177" formatCode="ddd"/>
    <numFmt numFmtId="178" formatCode="ddd\ m/d"/>
    <numFmt numFmtId="179" formatCode="d"/>
    <numFmt numFmtId="180" formatCode="[$-409]h:mm:ss\ AM/PM"/>
    <numFmt numFmtId="181" formatCode="h\ AM/PM"/>
    <numFmt numFmtId="182" formatCode="ddd\,\ mmmm\ dd\,\ yyyy"/>
    <numFmt numFmtId="183" formatCode="ddd\,\ mmmm\ d\,\ yyyy"/>
    <numFmt numFmtId="184" formatCode="mmmm\ d\,\ yyyy"/>
    <numFmt numFmtId="185" formatCode="&quot;$&quot;#,##0.00"/>
    <numFmt numFmtId="186" formatCode="0.0%"/>
    <numFmt numFmtId="187" formatCode="0.000%"/>
    <numFmt numFmtId="188" formatCode="h:mm;@"/>
    <numFmt numFmtId="189" formatCode="[h]:mm"/>
    <numFmt numFmtId="190" formatCode="0.00;[Red]0.00"/>
    <numFmt numFmtId="191" formatCode="\+0.00;\-0.00"/>
    <numFmt numFmtId="192" formatCode="\+0.0;\-0.0"/>
    <numFmt numFmtId="193" formatCode="\+0.000;\-0.000"/>
    <numFmt numFmtId="194" formatCode="mmmm\ yyyy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  <numFmt numFmtId="197" formatCode="_(* #,##0.0_);_(* \(#,##0.0\);_(* &quot;-&quot;??_);_(@_)"/>
    <numFmt numFmtId="198" formatCode="_(* #,##0_);_(* \(#,##0\);_(* &quot;-&quot;??_);_(@_)"/>
    <numFmt numFmtId="199" formatCode="0.0000000000000000%"/>
  </numFmts>
  <fonts count="37">
    <font>
      <sz val="10"/>
      <name val="Trebuchet MS"/>
      <family val="2"/>
    </font>
    <font>
      <sz val="10"/>
      <name val="Verdana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8"/>
      <color indexed="60"/>
      <name val="Trebuchet MS"/>
      <family val="2"/>
    </font>
    <font>
      <sz val="8"/>
      <name val="Trebuchet MS"/>
      <family val="2"/>
    </font>
    <font>
      <u val="single"/>
      <sz val="8"/>
      <color indexed="12"/>
      <name val="Trebuchet MS"/>
      <family val="2"/>
    </font>
    <font>
      <sz val="8"/>
      <name val="Tahoma"/>
      <family val="2"/>
    </font>
    <font>
      <b/>
      <sz val="12"/>
      <color indexed="9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sz val="6"/>
      <color indexed="9"/>
      <name val="Trebuchet MS"/>
      <family val="2"/>
    </font>
    <font>
      <sz val="10"/>
      <color indexed="22"/>
      <name val="Trebuchet MS"/>
      <family val="2"/>
    </font>
    <font>
      <sz val="8"/>
      <color indexed="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1" applyNumberFormat="0" applyAlignment="0" applyProtection="0"/>
    <xf numFmtId="0" fontId="24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1" borderId="1" applyNumberFormat="0" applyAlignment="0" applyProtection="0"/>
    <xf numFmtId="0" fontId="31" fillId="0" borderId="6" applyNumberFormat="0" applyFill="0" applyAlignment="0" applyProtection="0"/>
    <xf numFmtId="0" fontId="32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5" borderId="7" applyNumberFormat="0" applyFont="0" applyAlignment="0" applyProtection="0"/>
    <xf numFmtId="0" fontId="33" fillId="1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9" fillId="0" borderId="0" xfId="0" applyFont="1" applyAlignment="1" applyProtection="1">
      <alignment horizontal="right"/>
      <protection/>
    </xf>
    <xf numFmtId="0" fontId="9" fillId="20" borderId="10" xfId="0" applyFont="1" applyFill="1" applyBorder="1" applyAlignment="1" applyProtection="1">
      <alignment horizontal="center" vertical="center" wrapText="1"/>
      <protection/>
    </xf>
    <xf numFmtId="0" fontId="8" fillId="20" borderId="10" xfId="0" applyFont="1" applyFill="1" applyBorder="1" applyAlignment="1" applyProtection="1">
      <alignment horizontal="center" vertical="center" wrapText="1"/>
      <protection/>
    </xf>
    <xf numFmtId="0" fontId="9" fillId="2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78" fontId="7" fillId="2" borderId="0" xfId="0" applyNumberFormat="1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17" borderId="11" xfId="0" applyFont="1" applyFill="1" applyBorder="1" applyAlignment="1" applyProtection="1">
      <alignment horizontal="center"/>
      <protection/>
    </xf>
    <xf numFmtId="0" fontId="0" fillId="17" borderId="0" xfId="0" applyFont="1" applyFill="1" applyBorder="1" applyAlignment="1" applyProtection="1">
      <alignment horizontal="center"/>
      <protection/>
    </xf>
    <xf numFmtId="0" fontId="0" fillId="17" borderId="12" xfId="0" applyFont="1" applyFill="1" applyBorder="1" applyAlignment="1" applyProtection="1">
      <alignment horizontal="center"/>
      <protection/>
    </xf>
    <xf numFmtId="179" fontId="0" fillId="0" borderId="7" xfId="0" applyNumberFormat="1" applyFont="1" applyBorder="1" applyAlignment="1" applyProtection="1">
      <alignment horizontal="center"/>
      <protection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center" vertical="center"/>
      <protection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2" fontId="0" fillId="2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4" fontId="11" fillId="0" borderId="13" xfId="58" applyNumberFormat="1" applyFont="1" applyFill="1" applyBorder="1" applyAlignment="1" applyProtection="1">
      <alignment horizontal="center" vertical="center"/>
      <protection locked="0"/>
    </xf>
    <xf numFmtId="0" fontId="4" fillId="0" borderId="0" xfId="53" applyAlignment="1" applyProtection="1">
      <alignment/>
      <protection/>
    </xf>
    <xf numFmtId="0" fontId="12" fillId="0" borderId="0" xfId="53" applyFont="1" applyAlignment="1" applyProtection="1">
      <alignment/>
      <protection/>
    </xf>
    <xf numFmtId="0" fontId="19" fillId="0" borderId="0" xfId="42" applyNumberFormat="1" applyFont="1" applyFill="1" applyAlignment="1">
      <alignment horizontal="right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0" fillId="0" borderId="13" xfId="0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94" fontId="14" fillId="20" borderId="16" xfId="0" applyNumberFormat="1" applyFont="1" applyFill="1" applyBorder="1" applyAlignment="1" applyProtection="1">
      <alignment horizontal="center"/>
      <protection/>
    </xf>
    <xf numFmtId="194" fontId="14" fillId="20" borderId="18" xfId="0" applyNumberFormat="1" applyFont="1" applyFill="1" applyBorder="1" applyAlignment="1" applyProtection="1">
      <alignment horizontal="center"/>
      <protection/>
    </xf>
    <xf numFmtId="194" fontId="14" fillId="20" borderId="17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right"/>
      <protection/>
    </xf>
    <xf numFmtId="14" fontId="16" fillId="0" borderId="10" xfId="0" applyNumberFormat="1" applyFont="1" applyBorder="1" applyAlignment="1" applyProtection="1">
      <alignment horizontal="left"/>
      <protection locked="0"/>
    </xf>
    <xf numFmtId="14" fontId="7" fillId="0" borderId="10" xfId="0" applyNumberFormat="1" applyFont="1" applyBorder="1" applyAlignment="1" applyProtection="1">
      <alignment horizontal="left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0</xdr:row>
      <xdr:rowOff>47625</xdr:rowOff>
    </xdr:from>
    <xdr:to>
      <xdr:col>22</xdr:col>
      <xdr:colOff>104775</xdr:colOff>
      <xdr:row>0</xdr:row>
      <xdr:rowOff>333375</xdr:rowOff>
    </xdr:to>
    <xdr:pic>
      <xdr:nvPicPr>
        <xdr:cNvPr id="1" name="Picture 1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47625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free-timesheet-template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showGridLines="0" tabSelected="1" zoomScalePageLayoutView="0" workbookViewId="0" topLeftCell="A1">
      <selection activeCell="N14" sqref="N14"/>
    </sheetView>
  </sheetViews>
  <sheetFormatPr defaultColWidth="9.140625" defaultRowHeight="15"/>
  <cols>
    <col min="1" max="1" width="11.00390625" style="3" customWidth="1"/>
    <col min="2" max="3" width="7.57421875" style="3" customWidth="1"/>
    <col min="4" max="4" width="2.00390625" style="3" customWidth="1"/>
    <col min="5" max="6" width="7.57421875" style="3" customWidth="1"/>
    <col min="7" max="7" width="2.00390625" style="3" customWidth="1"/>
    <col min="8" max="9" width="7.57421875" style="3" customWidth="1"/>
    <col min="10" max="10" width="6.57421875" style="3" customWidth="1"/>
    <col min="11" max="11" width="8.8515625" style="3" customWidth="1"/>
    <col min="12" max="12" width="9.28125" style="3" customWidth="1"/>
    <col min="13" max="15" width="8.8515625" style="3" customWidth="1"/>
    <col min="16" max="16" width="9.140625" style="3" customWidth="1"/>
    <col min="17" max="24" width="3.140625" style="3" customWidth="1"/>
    <col min="25" max="25" width="10.28125" style="3" customWidth="1"/>
    <col min="26" max="16384" width="9.140625" style="3" customWidth="1"/>
  </cols>
  <sheetData>
    <row r="1" spans="1:25" s="1" customFormat="1" ht="32.25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Y1" s="30" t="s">
        <v>30</v>
      </c>
    </row>
    <row r="2" spans="1:23" s="1" customFormat="1" ht="15" customHeight="1">
      <c r="A2" s="3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2"/>
      <c r="Q2" s="51" t="s">
        <v>17</v>
      </c>
      <c r="R2" s="51"/>
      <c r="S2" s="51"/>
      <c r="T2" s="52" t="s">
        <v>16</v>
      </c>
      <c r="U2" s="53"/>
      <c r="V2" s="43">
        <f ca="1">MONTH(TODAY())</f>
        <v>11</v>
      </c>
      <c r="W2" s="44"/>
    </row>
    <row r="3" spans="1:2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45">
        <f ca="1">DATE(YEAR(TODAY()),V2,1)</f>
        <v>41579</v>
      </c>
      <c r="R3" s="46"/>
      <c r="S3" s="46"/>
      <c r="T3" s="46"/>
      <c r="U3" s="46"/>
      <c r="V3" s="46"/>
      <c r="W3" s="47"/>
    </row>
    <row r="4" spans="1:27" ht="21">
      <c r="A4" s="48" t="s">
        <v>31</v>
      </c>
      <c r="B4" s="48"/>
      <c r="C4" s="48"/>
      <c r="D4" s="48"/>
      <c r="E4" s="48"/>
      <c r="F4" s="4"/>
      <c r="G4" s="4"/>
      <c r="H4" s="4"/>
      <c r="I4" s="4"/>
      <c r="J4" s="4"/>
      <c r="K4" s="4"/>
      <c r="L4" s="4"/>
      <c r="M4" s="4"/>
      <c r="N4" s="4"/>
      <c r="O4" s="4"/>
      <c r="Q4" s="15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  <c r="W4" s="17" t="s">
        <v>24</v>
      </c>
      <c r="Y4" s="33" t="s">
        <v>27</v>
      </c>
      <c r="Z4" s="34"/>
      <c r="AA4" s="34"/>
    </row>
    <row r="5" spans="1:27" ht="15">
      <c r="A5" s="41"/>
      <c r="B5" s="41"/>
      <c r="C5" s="41"/>
      <c r="D5" s="41"/>
      <c r="E5" s="4"/>
      <c r="G5" s="28"/>
      <c r="H5" s="28"/>
      <c r="I5" s="28"/>
      <c r="J5" s="26" t="s">
        <v>1</v>
      </c>
      <c r="K5" s="50"/>
      <c r="L5" s="50"/>
      <c r="M5" s="50"/>
      <c r="N5" s="50"/>
      <c r="O5" s="50"/>
      <c r="Q5" s="18">
        <f>IF(MONTH($Q$3)&lt;&gt;MONTH($Q$3-WEEKDAY($Q$3,1)+(ROW(Q5)-ROW($Q$5))*7+(COLUMN(Q5)-COLUMN($Q$5)+1)),"",$Q$3-WEEKDAY($Q$3,1)+(ROW(Q5)-ROW($Q$5))*7+(COLUMN(Q5)-COLUMN($Q$5)+1))</f>
      </c>
      <c r="R5" s="18">
        <f aca="true" t="shared" si="0" ref="Q5:W10">IF(MONTH($Q$3)&lt;&gt;MONTH($Q$3-WEEKDAY($Q$3,1)+(ROW(R5)-ROW($Q$5))*7+(COLUMN(R5)-COLUMN($Q$5)+1)),"",$Q$3-WEEKDAY($Q$3,1)+(ROW(R5)-ROW($Q$5))*7+(COLUMN(R5)-COLUMN($Q$5)+1))</f>
      </c>
      <c r="S5" s="18">
        <f t="shared" si="0"/>
      </c>
      <c r="T5" s="18">
        <f t="shared" si="0"/>
      </c>
      <c r="U5" s="18">
        <f t="shared" si="0"/>
      </c>
      <c r="V5" s="18">
        <f t="shared" si="0"/>
        <v>41579</v>
      </c>
      <c r="W5" s="18">
        <f t="shared" si="0"/>
        <v>41580</v>
      </c>
      <c r="Y5" s="34"/>
      <c r="Z5" s="35" t="b">
        <v>0</v>
      </c>
      <c r="AA5" s="34"/>
    </row>
    <row r="6" spans="1:27" ht="15">
      <c r="A6" s="40" t="s">
        <v>32</v>
      </c>
      <c r="B6" s="41"/>
      <c r="C6" s="41"/>
      <c r="D6" s="41"/>
      <c r="E6" s="4"/>
      <c r="G6" s="4"/>
      <c r="H6" s="4"/>
      <c r="I6" s="4"/>
      <c r="J6" s="26"/>
      <c r="K6" s="5"/>
      <c r="L6" s="5"/>
      <c r="M6" s="4"/>
      <c r="N6" s="4"/>
      <c r="O6" s="4"/>
      <c r="Q6" s="18">
        <f t="shared" si="0"/>
        <v>41581</v>
      </c>
      <c r="R6" s="18">
        <f t="shared" si="0"/>
        <v>41582</v>
      </c>
      <c r="S6" s="18">
        <f t="shared" si="0"/>
        <v>41583</v>
      </c>
      <c r="T6" s="18">
        <f t="shared" si="0"/>
        <v>41584</v>
      </c>
      <c r="U6" s="18">
        <f t="shared" si="0"/>
        <v>41585</v>
      </c>
      <c r="V6" s="18">
        <f t="shared" si="0"/>
        <v>41586</v>
      </c>
      <c r="W6" s="18">
        <f t="shared" si="0"/>
        <v>41587</v>
      </c>
      <c r="Y6" s="36" t="s">
        <v>28</v>
      </c>
      <c r="Z6" s="37">
        <v>8</v>
      </c>
      <c r="AA6" s="38" t="s">
        <v>29</v>
      </c>
    </row>
    <row r="7" spans="1:27" ht="15">
      <c r="A7" s="40" t="s">
        <v>33</v>
      </c>
      <c r="B7" s="41"/>
      <c r="C7" s="41"/>
      <c r="D7" s="41"/>
      <c r="E7" s="4"/>
      <c r="G7" s="28"/>
      <c r="H7" s="28"/>
      <c r="I7" s="28"/>
      <c r="J7" s="26" t="s">
        <v>2</v>
      </c>
      <c r="K7" s="50"/>
      <c r="L7" s="50"/>
      <c r="M7" s="50"/>
      <c r="N7" s="50"/>
      <c r="O7" s="50"/>
      <c r="Q7" s="18">
        <f t="shared" si="0"/>
        <v>41588</v>
      </c>
      <c r="R7" s="18">
        <f t="shared" si="0"/>
        <v>41589</v>
      </c>
      <c r="S7" s="18">
        <f t="shared" si="0"/>
        <v>41590</v>
      </c>
      <c r="T7" s="18">
        <f t="shared" si="0"/>
        <v>41591</v>
      </c>
      <c r="U7" s="18">
        <f t="shared" si="0"/>
        <v>41592</v>
      </c>
      <c r="V7" s="18">
        <f t="shared" si="0"/>
        <v>41593</v>
      </c>
      <c r="W7" s="18">
        <f t="shared" si="0"/>
        <v>41594</v>
      </c>
      <c r="Y7" s="34"/>
      <c r="Z7" s="34"/>
      <c r="AA7" s="34"/>
    </row>
    <row r="8" spans="1:27" ht="15">
      <c r="A8" s="40" t="s">
        <v>34</v>
      </c>
      <c r="B8" s="41"/>
      <c r="C8" s="41"/>
      <c r="D8" s="41"/>
      <c r="E8" s="4"/>
      <c r="G8" s="4"/>
      <c r="H8" s="4"/>
      <c r="I8" s="4"/>
      <c r="J8" s="26"/>
      <c r="K8" s="5"/>
      <c r="L8" s="5"/>
      <c r="M8" s="4"/>
      <c r="N8" s="4"/>
      <c r="O8" s="4"/>
      <c r="Q8" s="18">
        <f t="shared" si="0"/>
        <v>41595</v>
      </c>
      <c r="R8" s="18">
        <f t="shared" si="0"/>
        <v>41596</v>
      </c>
      <c r="S8" s="18">
        <f t="shared" si="0"/>
        <v>41597</v>
      </c>
      <c r="T8" s="18">
        <f t="shared" si="0"/>
        <v>41598</v>
      </c>
      <c r="U8" s="18">
        <f t="shared" si="0"/>
        <v>41599</v>
      </c>
      <c r="V8" s="18">
        <f t="shared" si="0"/>
        <v>41600</v>
      </c>
      <c r="W8" s="18">
        <f t="shared" si="0"/>
        <v>41601</v>
      </c>
      <c r="Y8" s="34"/>
      <c r="Z8" s="35" t="b">
        <v>1</v>
      </c>
      <c r="AA8" s="34"/>
    </row>
    <row r="9" spans="1:27" ht="15">
      <c r="A9" s="40" t="s">
        <v>35</v>
      </c>
      <c r="B9" s="41"/>
      <c r="C9" s="41"/>
      <c r="D9" s="41"/>
      <c r="E9" s="4"/>
      <c r="G9" s="28"/>
      <c r="H9" s="28"/>
      <c r="I9" s="28"/>
      <c r="J9" s="26" t="s">
        <v>3</v>
      </c>
      <c r="K9" s="55">
        <v>41603</v>
      </c>
      <c r="L9" s="56"/>
      <c r="M9" s="4"/>
      <c r="N9" s="4"/>
      <c r="O9" s="6" t="s">
        <v>15</v>
      </c>
      <c r="Q9" s="18">
        <f t="shared" si="0"/>
        <v>41602</v>
      </c>
      <c r="R9" s="18">
        <f t="shared" si="0"/>
        <v>41603</v>
      </c>
      <c r="S9" s="18">
        <f t="shared" si="0"/>
        <v>41604</v>
      </c>
      <c r="T9" s="18">
        <f t="shared" si="0"/>
        <v>41605</v>
      </c>
      <c r="U9" s="18">
        <f t="shared" si="0"/>
        <v>41606</v>
      </c>
      <c r="V9" s="18">
        <f t="shared" si="0"/>
        <v>41607</v>
      </c>
      <c r="W9" s="18">
        <f t="shared" si="0"/>
        <v>41608</v>
      </c>
      <c r="Y9" s="36" t="s">
        <v>28</v>
      </c>
      <c r="Z9" s="37">
        <v>40</v>
      </c>
      <c r="AA9" s="38" t="s">
        <v>29</v>
      </c>
    </row>
    <row r="10" spans="1:23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18">
        <f t="shared" si="0"/>
      </c>
      <c r="R10" s="18">
        <f t="shared" si="0"/>
      </c>
      <c r="S10" s="18">
        <f t="shared" si="0"/>
      </c>
      <c r="T10" s="18">
        <f t="shared" si="0"/>
      </c>
      <c r="U10" s="18">
        <f t="shared" si="0"/>
      </c>
      <c r="V10" s="18">
        <f t="shared" si="0"/>
      </c>
      <c r="W10" s="18">
        <f t="shared" si="0"/>
      </c>
    </row>
    <row r="11" spans="1:16" s="11" customFormat="1" ht="27.75" customHeight="1">
      <c r="A11" s="7" t="s">
        <v>7</v>
      </c>
      <c r="B11" s="8" t="s">
        <v>8</v>
      </c>
      <c r="C11" s="8" t="s">
        <v>9</v>
      </c>
      <c r="D11" s="9"/>
      <c r="E11" s="8" t="s">
        <v>8</v>
      </c>
      <c r="F11" s="8" t="s">
        <v>9</v>
      </c>
      <c r="G11" s="9"/>
      <c r="H11" s="8" t="s">
        <v>8</v>
      </c>
      <c r="I11" s="8" t="s">
        <v>9</v>
      </c>
      <c r="J11" s="7" t="s">
        <v>10</v>
      </c>
      <c r="K11" s="8" t="s">
        <v>12</v>
      </c>
      <c r="L11" s="8" t="s">
        <v>13</v>
      </c>
      <c r="M11" s="8" t="s">
        <v>36</v>
      </c>
      <c r="N11" s="8" t="s">
        <v>25</v>
      </c>
      <c r="O11" s="8" t="s">
        <v>14</v>
      </c>
      <c r="P11" s="10"/>
    </row>
    <row r="12" ht="15" hidden="1"/>
    <row r="13" spans="1:23" ht="24" customHeight="1">
      <c r="A13" s="12">
        <f>K9</f>
        <v>41603</v>
      </c>
      <c r="B13" s="29"/>
      <c r="C13" s="29"/>
      <c r="D13" s="13"/>
      <c r="E13" s="29"/>
      <c r="F13" s="29"/>
      <c r="G13" s="13"/>
      <c r="H13" s="29"/>
      <c r="I13" s="29"/>
      <c r="J13" s="19">
        <f>ROUND(IF((OR(B13="",C13="")),0,IF((C13&lt;B13),((C13-B13)*24)+24,(C13-B13)*24))+IF((OR(E13="",F13="")),0,IF((F13&lt;E13),((F13-E13)*24)+24,(F13-E13)*24))+IF((OR(H13="",I13="")),0,IF((I13&lt;H13),((I13-H13)*24)+24,(I13-H13)*24)),2)</f>
        <v>0</v>
      </c>
      <c r="K13" s="25">
        <f>J13-L13</f>
        <v>0</v>
      </c>
      <c r="L13" s="21">
        <f>ROUND(MAX(IF($Z$8,MAX(0,SUM(K$12:K12)+J13-$Z$9),0),IF($Z$5,IF(J13&gt;$Z$6,J13-$Z$6,0),0)),2)</f>
        <v>0</v>
      </c>
      <c r="M13" s="22"/>
      <c r="N13" s="22"/>
      <c r="O13" s="22"/>
      <c r="P13" s="10"/>
      <c r="Q13" s="11"/>
      <c r="R13" s="11"/>
      <c r="S13" s="11"/>
      <c r="T13" s="11"/>
      <c r="U13" s="11"/>
      <c r="V13" s="11"/>
      <c r="W13" s="11"/>
    </row>
    <row r="14" spans="1:16" ht="24" customHeight="1">
      <c r="A14" s="12">
        <f aca="true" t="shared" si="1" ref="A14:A19">A13+1</f>
        <v>41604</v>
      </c>
      <c r="B14" s="29"/>
      <c r="C14" s="29"/>
      <c r="D14" s="13"/>
      <c r="E14" s="29"/>
      <c r="F14" s="29"/>
      <c r="G14" s="13"/>
      <c r="H14" s="29"/>
      <c r="I14" s="29"/>
      <c r="J14" s="19">
        <f aca="true" t="shared" si="2" ref="J14:J19">ROUND(IF((OR(B14="",C14="")),0,IF((C14&lt;B14),((C14-B14)*24)+24,(C14-B14)*24))+IF((OR(E14="",F14="")),0,IF((F14&lt;E14),((F14-E14)*24)+24,(F14-E14)*24))+IF((OR(H14="",I14="")),0,IF((I14&lt;H14),((I14-H14)*24)+24,(I14-H14)*24)),2)</f>
        <v>0</v>
      </c>
      <c r="K14" s="25">
        <f aca="true" t="shared" si="3" ref="K14:K19">J14-L14</f>
        <v>0</v>
      </c>
      <c r="L14" s="21">
        <f>ROUND(MAX(IF($Z$8,MAX(0,SUM(K$12:K13)+J14-$Z$9),0),IF($Z$5,IF(J14&gt;$Z$6,J14-$Z$6,0),0)),2)</f>
        <v>0</v>
      </c>
      <c r="M14" s="22"/>
      <c r="N14" s="22"/>
      <c r="O14" s="22"/>
      <c r="P14" s="10"/>
    </row>
    <row r="15" spans="1:16" ht="24" customHeight="1">
      <c r="A15" s="12">
        <f t="shared" si="1"/>
        <v>41605</v>
      </c>
      <c r="B15" s="29"/>
      <c r="C15" s="29"/>
      <c r="D15" s="13"/>
      <c r="E15" s="29"/>
      <c r="F15" s="29"/>
      <c r="G15" s="13"/>
      <c r="H15" s="29"/>
      <c r="I15" s="29"/>
      <c r="J15" s="19">
        <f t="shared" si="2"/>
        <v>0</v>
      </c>
      <c r="K15" s="25">
        <f t="shared" si="3"/>
        <v>0</v>
      </c>
      <c r="L15" s="21">
        <f>ROUND(MAX(IF($Z$8,MAX(0,SUM(K$12:K14)+J15-$Z$9),0),IF($Z$5,IF(J15&gt;$Z$6,J15-$Z$6,0),0)),2)</f>
        <v>0</v>
      </c>
      <c r="M15" s="22"/>
      <c r="N15" s="22"/>
      <c r="O15" s="22"/>
      <c r="P15" s="10"/>
    </row>
    <row r="16" spans="1:16" ht="24" customHeight="1">
      <c r="A16" s="12">
        <f t="shared" si="1"/>
        <v>41606</v>
      </c>
      <c r="B16" s="29"/>
      <c r="C16" s="29"/>
      <c r="D16" s="13"/>
      <c r="E16" s="29"/>
      <c r="F16" s="29"/>
      <c r="G16" s="13"/>
      <c r="H16" s="29"/>
      <c r="I16" s="29"/>
      <c r="J16" s="19">
        <f t="shared" si="2"/>
        <v>0</v>
      </c>
      <c r="K16" s="25">
        <f t="shared" si="3"/>
        <v>0</v>
      </c>
      <c r="L16" s="21">
        <f>ROUND(MAX(IF($Z$8,MAX(0,SUM(K$12:K15)+J16-$Z$9),0),IF($Z$5,IF(J16&gt;$Z$6,J16-$Z$6,0),0)),2)</f>
        <v>0</v>
      </c>
      <c r="M16" s="22"/>
      <c r="N16" s="22"/>
      <c r="O16" s="22"/>
      <c r="P16" s="10"/>
    </row>
    <row r="17" spans="1:16" ht="24" customHeight="1">
      <c r="A17" s="12">
        <f t="shared" si="1"/>
        <v>41607</v>
      </c>
      <c r="B17" s="29"/>
      <c r="C17" s="29"/>
      <c r="D17" s="13"/>
      <c r="E17" s="29"/>
      <c r="F17" s="29"/>
      <c r="G17" s="13"/>
      <c r="H17" s="29"/>
      <c r="I17" s="29"/>
      <c r="J17" s="19">
        <f t="shared" si="2"/>
        <v>0</v>
      </c>
      <c r="K17" s="25">
        <f t="shared" si="3"/>
        <v>0</v>
      </c>
      <c r="L17" s="21">
        <f>ROUND(MAX(IF($Z$8,MAX(0,SUM(K$12:K16)+J17-$Z$9),0),IF($Z$5,IF(J17&gt;$Z$6,J17-$Z$6,0),0)),2)</f>
        <v>0</v>
      </c>
      <c r="M17" s="22"/>
      <c r="N17" s="22"/>
      <c r="O17" s="22"/>
      <c r="P17" s="10"/>
    </row>
    <row r="18" spans="1:16" ht="24" customHeight="1">
      <c r="A18" s="12">
        <f t="shared" si="1"/>
        <v>41608</v>
      </c>
      <c r="B18" s="29"/>
      <c r="C18" s="29"/>
      <c r="D18" s="13"/>
      <c r="E18" s="29"/>
      <c r="F18" s="29"/>
      <c r="G18" s="13"/>
      <c r="H18" s="29"/>
      <c r="I18" s="29"/>
      <c r="J18" s="19">
        <f t="shared" si="2"/>
        <v>0</v>
      </c>
      <c r="K18" s="25">
        <f t="shared" si="3"/>
        <v>0</v>
      </c>
      <c r="L18" s="21">
        <f>ROUND(MAX(IF($Z$8,MAX(0,SUM(K$12:K17)+J18-$Z$9),0),IF($Z$5,IF(J18&gt;$Z$6,J18-$Z$6,0),0)),2)</f>
        <v>0</v>
      </c>
      <c r="M18" s="22"/>
      <c r="N18" s="22"/>
      <c r="O18" s="22"/>
      <c r="P18" s="10"/>
    </row>
    <row r="19" spans="1:16" ht="24" customHeight="1">
      <c r="A19" s="12">
        <f t="shared" si="1"/>
        <v>41609</v>
      </c>
      <c r="B19" s="29"/>
      <c r="C19" s="29"/>
      <c r="D19" s="13"/>
      <c r="E19" s="29"/>
      <c r="F19" s="29"/>
      <c r="G19" s="13"/>
      <c r="H19" s="29"/>
      <c r="I19" s="29"/>
      <c r="J19" s="19">
        <f t="shared" si="2"/>
        <v>0</v>
      </c>
      <c r="K19" s="25">
        <f t="shared" si="3"/>
        <v>0</v>
      </c>
      <c r="L19" s="21">
        <f>ROUND(MAX(IF($Z$8,MAX(0,SUM(K$12:K18)+J19-$Z$9),0),IF($Z$5,IF(J19&gt;$Z$6,J19-$Z$6,0),0)),2)</f>
        <v>0</v>
      </c>
      <c r="M19" s="22"/>
      <c r="N19" s="22"/>
      <c r="O19" s="22"/>
      <c r="P19" s="10"/>
    </row>
    <row r="20" spans="1:16" ht="24" customHeight="1">
      <c r="A20" s="14"/>
      <c r="B20" s="14"/>
      <c r="C20" s="14"/>
      <c r="D20" s="14"/>
      <c r="E20" s="14"/>
      <c r="G20" s="27"/>
      <c r="H20" s="27"/>
      <c r="I20" s="27"/>
      <c r="J20" s="20" t="s">
        <v>11</v>
      </c>
      <c r="K20" s="23">
        <f>SUM(K13:K19)</f>
        <v>0</v>
      </c>
      <c r="L20" s="23">
        <f>SUM(L13:L19)</f>
        <v>0</v>
      </c>
      <c r="M20" s="23">
        <f>SUM(M13:M19)</f>
        <v>0</v>
      </c>
      <c r="N20" s="23">
        <f>SUM(N13:N19)</f>
        <v>0</v>
      </c>
      <c r="O20" s="23">
        <f>SUM(O13:O19)</f>
        <v>0</v>
      </c>
      <c r="P20" s="10"/>
    </row>
    <row r="21" spans="1:16" ht="24" customHeight="1">
      <c r="A21" s="14"/>
      <c r="B21" s="14"/>
      <c r="C21" s="14"/>
      <c r="D21" s="14"/>
      <c r="E21" s="14"/>
      <c r="G21" s="27"/>
      <c r="H21" s="27"/>
      <c r="I21" s="27"/>
      <c r="J21" s="24" t="s">
        <v>26</v>
      </c>
      <c r="K21" s="14"/>
      <c r="L21" s="14"/>
      <c r="M21" s="14"/>
      <c r="N21" s="14"/>
      <c r="O21" s="14"/>
      <c r="P21" s="10"/>
    </row>
    <row r="22" spans="1:16" ht="24" customHeight="1">
      <c r="A22" s="39"/>
      <c r="B22" s="39"/>
      <c r="C22" s="39"/>
      <c r="E22" s="54"/>
      <c r="F22" s="54"/>
      <c r="G22" s="27"/>
      <c r="H22" s="27"/>
      <c r="I22" s="27"/>
      <c r="J22" s="14"/>
      <c r="K22" s="14"/>
      <c r="L22" s="14"/>
      <c r="M22" s="14"/>
      <c r="N22" s="14"/>
      <c r="O22" s="14"/>
      <c r="P22" s="10"/>
    </row>
    <row r="23" spans="1:8" ht="15">
      <c r="A23" s="42" t="s">
        <v>4</v>
      </c>
      <c r="B23" s="42"/>
      <c r="C23" s="42"/>
      <c r="E23" s="42" t="s">
        <v>0</v>
      </c>
      <c r="F23" s="42"/>
      <c r="G23" s="27"/>
      <c r="H23" s="27"/>
    </row>
    <row r="24" spans="1:8" ht="26.25" customHeight="1">
      <c r="A24" s="39"/>
      <c r="B24" s="39"/>
      <c r="C24" s="39"/>
      <c r="E24" s="54"/>
      <c r="F24" s="54"/>
      <c r="G24" s="27"/>
      <c r="H24" s="27"/>
    </row>
    <row r="25" spans="1:8" ht="15">
      <c r="A25" s="42" t="s">
        <v>5</v>
      </c>
      <c r="B25" s="42"/>
      <c r="C25" s="42"/>
      <c r="E25" s="42" t="s">
        <v>0</v>
      </c>
      <c r="F25" s="42"/>
      <c r="G25" s="27"/>
      <c r="H25" s="27"/>
    </row>
    <row r="26" spans="1:8" ht="15">
      <c r="A26" s="14"/>
      <c r="B26" s="14"/>
      <c r="C26" s="14"/>
      <c r="D26" s="14"/>
      <c r="E26" s="14"/>
      <c r="G26" s="27"/>
      <c r="H26" s="27"/>
    </row>
  </sheetData>
  <sheetProtection password="8022" sheet="1"/>
  <mergeCells count="22">
    <mergeCell ref="Q2:S2"/>
    <mergeCell ref="T2:U2"/>
    <mergeCell ref="E23:F23"/>
    <mergeCell ref="E24:F24"/>
    <mergeCell ref="K9:L9"/>
    <mergeCell ref="E22:F22"/>
    <mergeCell ref="A5:D5"/>
    <mergeCell ref="A1:O1"/>
    <mergeCell ref="K5:O5"/>
    <mergeCell ref="K7:O7"/>
    <mergeCell ref="A6:D6"/>
    <mergeCell ref="A7:D7"/>
    <mergeCell ref="A22:C22"/>
    <mergeCell ref="A8:D8"/>
    <mergeCell ref="E25:F25"/>
    <mergeCell ref="V2:W2"/>
    <mergeCell ref="Q3:W3"/>
    <mergeCell ref="A25:C25"/>
    <mergeCell ref="A23:C23"/>
    <mergeCell ref="A24:C24"/>
    <mergeCell ref="A9:D9"/>
    <mergeCell ref="A4:E4"/>
  </mergeCells>
  <dataValidations count="1">
    <dataValidation type="time" allowBlank="1" showInputMessage="1" showErrorMessage="1" errorTitle="Incorrect Time Format" error="Please use the following format for entering the time: 12:00 AM" sqref="H13:I19 E13:F19 B13:C19">
      <formula1>0</formula1>
      <formula2>0.999988425925926</formula2>
    </dataValidation>
  </dataValidations>
  <hyperlinks>
    <hyperlink ref="Y1" r:id="rId1" display="HELP"/>
  </hyperlinks>
  <printOptions horizontalCentered="1"/>
  <pageMargins left="0.5" right="0.5" top="0.5" bottom="1" header="0.5" footer="0.5"/>
  <pageSetup fitToHeight="1" fitToWidth="1" horizontalDpi="600" verticalDpi="600" orientation="portrait" scale="91" r:id="rId4"/>
  <ignoredErrors>
    <ignoredError sqref="V2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 Sheet with 2 Breaks</dc:title>
  <dc:subject/>
  <dc:creator>Vertex42.com</dc:creator>
  <cp:keywords/>
  <dc:description>(c) 2010 Vertex42 LLC. All Rights Reserved.</dc:description>
  <cp:lastModifiedBy>Administrator</cp:lastModifiedBy>
  <cp:lastPrinted>2013-11-26T20:46:15Z</cp:lastPrinted>
  <dcterms:created xsi:type="dcterms:W3CDTF">2003-11-23T07:57:29Z</dcterms:created>
  <dcterms:modified xsi:type="dcterms:W3CDTF">2013-11-26T20:47:57Z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2.3.2</vt:lpwstr>
  </property>
</Properties>
</file>